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vorana\Documents\Marino\SRK ERIK RADIN\Memorijal2025\"/>
    </mc:Choice>
  </mc:AlternateContent>
  <xr:revisionPtr revIDLastSave="0" documentId="13_ncr:1_{266A577A-23AF-4EFD-B3A1-D72525EC8B5E}" xr6:coauthVersionLast="47" xr6:coauthVersionMax="47" xr10:uidLastSave="{00000000-0000-0000-0000-000000000000}"/>
  <bookViews>
    <workbookView xWindow="-120" yWindow="-120" windowWidth="29040" windowHeight="15840" xr2:uid="{D204341C-74C8-46D8-B56A-88CD927B66F8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E10" i="1"/>
  <c r="D10" i="1"/>
  <c r="C10" i="1"/>
  <c r="B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O8" i="1"/>
  <c r="N8" i="1"/>
  <c r="M8" i="1"/>
  <c r="L8" i="1"/>
  <c r="K8" i="1"/>
  <c r="J8" i="1"/>
  <c r="I8" i="1"/>
  <c r="H8" i="1"/>
  <c r="G8" i="1"/>
  <c r="E8" i="1"/>
  <c r="D8" i="1"/>
  <c r="C8" i="1"/>
  <c r="B8" i="1"/>
  <c r="O7" i="1"/>
  <c r="N7" i="1"/>
  <c r="M7" i="1"/>
  <c r="L7" i="1"/>
  <c r="K7" i="1"/>
  <c r="J7" i="1"/>
  <c r="I7" i="1"/>
  <c r="H7" i="1"/>
  <c r="G7" i="1"/>
  <c r="E7" i="1"/>
  <c r="D7" i="1"/>
  <c r="C7" i="1"/>
  <c r="B7" i="1"/>
  <c r="O6" i="1"/>
  <c r="N6" i="1"/>
  <c r="M6" i="1"/>
  <c r="L6" i="1"/>
  <c r="K6" i="1"/>
  <c r="J6" i="1"/>
  <c r="I6" i="1"/>
  <c r="H6" i="1"/>
  <c r="G6" i="1"/>
  <c r="E6" i="1"/>
  <c r="D6" i="1"/>
  <c r="C6" i="1"/>
  <c r="B6" i="1"/>
  <c r="O5" i="1"/>
  <c r="N5" i="1"/>
  <c r="M5" i="1"/>
  <c r="L5" i="1"/>
  <c r="K5" i="1"/>
  <c r="J5" i="1"/>
  <c r="I5" i="1"/>
  <c r="H5" i="1"/>
  <c r="G5" i="1"/>
  <c r="E5" i="1"/>
  <c r="D5" i="1"/>
  <c r="C5" i="1"/>
  <c r="B5" i="1"/>
  <c r="A2" i="1"/>
  <c r="A1" i="1"/>
</calcChain>
</file>

<file path=xl/sharedStrings.xml><?xml version="1.0" encoding="utf-8"?>
<sst xmlns="http://schemas.openxmlformats.org/spreadsheetml/2006/main" count="28" uniqueCount="15">
  <si>
    <t>RBr</t>
  </si>
  <si>
    <t>NATJECATELJ</t>
  </si>
  <si>
    <t>ŽICA</t>
  </si>
  <si>
    <t>ULOV-RIBA</t>
  </si>
  <si>
    <t>ULOV-DIVLJAČ</t>
  </si>
  <si>
    <t>BODOVI</t>
  </si>
  <si>
    <t>broj</t>
  </si>
  <si>
    <t>težina</t>
  </si>
  <si>
    <t>najveći primjerak</t>
  </si>
  <si>
    <t>vrste</t>
  </si>
  <si>
    <t>bonus</t>
  </si>
  <si>
    <t>cipal</t>
  </si>
  <si>
    <t>konj</t>
  </si>
  <si>
    <t>brancin</t>
  </si>
  <si>
    <t>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</si>
</sst>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Aptos Narrow"/>
      <family val="2"/>
      <charset val="238"/>
      <scheme val="minor"/>
    </font>
    <font>
      <b/>
      <i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1" xfId="1" applyFont="1" applyFill="1" applyBorder="1"/>
    <xf numFmtId="0" fontId="4" fillId="2" borderId="12" xfId="1" applyFont="1" applyFill="1" applyBorder="1"/>
    <xf numFmtId="0" fontId="4" fillId="2" borderId="13" xfId="1" applyFont="1" applyFill="1" applyBorder="1"/>
    <xf numFmtId="0" fontId="4" fillId="0" borderId="4" xfId="1" applyFont="1" applyBorder="1" applyAlignment="1">
      <alignment horizontal="center"/>
    </xf>
    <xf numFmtId="0" fontId="5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4" xfId="1" applyFont="1" applyBorder="1"/>
    <xf numFmtId="3" fontId="4" fillId="0" borderId="5" xfId="1" applyNumberFormat="1" applyFont="1" applyBorder="1"/>
    <xf numFmtId="0" fontId="4" fillId="3" borderId="5" xfId="1" applyFont="1" applyFill="1" applyBorder="1" applyAlignment="1">
      <alignment horizontal="center"/>
    </xf>
    <xf numFmtId="3" fontId="4" fillId="3" borderId="5" xfId="1" applyNumberFormat="1" applyFont="1" applyFill="1" applyBorder="1"/>
    <xf numFmtId="0" fontId="4" fillId="0" borderId="5" xfId="1" applyFont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3" fontId="5" fillId="0" borderId="7" xfId="1" applyNumberFormat="1" applyFont="1" applyBorder="1"/>
    <xf numFmtId="0" fontId="4" fillId="0" borderId="15" xfId="1" applyFont="1" applyBorder="1" applyAlignment="1">
      <alignment horizontal="center"/>
    </xf>
    <xf numFmtId="0" fontId="5" fillId="0" borderId="16" xfId="1" applyFont="1" applyBorder="1"/>
    <xf numFmtId="0" fontId="4" fillId="0" borderId="17" xfId="1" applyFont="1" applyBorder="1" applyAlignment="1">
      <alignment horizontal="center"/>
    </xf>
    <xf numFmtId="0" fontId="4" fillId="0" borderId="15" xfId="1" applyFont="1" applyBorder="1"/>
    <xf numFmtId="3" fontId="4" fillId="0" borderId="16" xfId="1" applyNumberFormat="1" applyFont="1" applyBorder="1"/>
    <xf numFmtId="0" fontId="4" fillId="3" borderId="16" xfId="1" applyFont="1" applyFill="1" applyBorder="1" applyAlignment="1">
      <alignment horizontal="center"/>
    </xf>
    <xf numFmtId="3" fontId="4" fillId="3" borderId="16" xfId="1" applyNumberFormat="1" applyFont="1" applyFill="1" applyBorder="1"/>
    <xf numFmtId="0" fontId="4" fillId="0" borderId="16" xfId="1" applyFont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3" fontId="4" fillId="4" borderId="16" xfId="1" applyNumberFormat="1" applyFont="1" applyFill="1" applyBorder="1" applyAlignment="1">
      <alignment horizontal="center"/>
    </xf>
    <xf numFmtId="3" fontId="5" fillId="0" borderId="18" xfId="1" applyNumberFormat="1" applyFont="1" applyBorder="1"/>
    <xf numFmtId="3" fontId="4" fillId="0" borderId="16" xfId="1" applyNumberFormat="1" applyFont="1" applyBorder="1" applyAlignment="1">
      <alignment horizontal="center"/>
    </xf>
    <xf numFmtId="3" fontId="4" fillId="0" borderId="17" xfId="1" applyNumberFormat="1" applyFont="1" applyBorder="1" applyAlignment="1">
      <alignment horizontal="center"/>
    </xf>
    <xf numFmtId="3" fontId="4" fillId="0" borderId="15" xfId="1" applyNumberFormat="1" applyFont="1" applyBorder="1" applyAlignment="1">
      <alignment horizontal="right"/>
    </xf>
    <xf numFmtId="3" fontId="4" fillId="0" borderId="16" xfId="1" applyNumberFormat="1" applyFont="1" applyBorder="1" applyAlignment="1">
      <alignment horizontal="right"/>
    </xf>
    <xf numFmtId="3" fontId="6" fillId="0" borderId="18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/>
    </xf>
  </cellXfs>
  <cellStyles count="2">
    <cellStyle name="Excel Built-in Normal" xfId="1" xr:uid="{5A01F74A-8863-4B97-BE4C-2C73960E176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vorana\Documents\Marino\SRK%20ERIK%20RADIN\Memorijal2025\radin2025listairezultati.xls" TargetMode="External"/><Relationship Id="rId1" Type="http://schemas.openxmlformats.org/officeDocument/2006/relationships/externalLinkPath" Target="radin2025listairezult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četno"/>
      <sheetName val="Popis"/>
      <sheetName val="Rezultat"/>
      <sheetName val="Stat"/>
      <sheetName val="Rovinj-Submania"/>
      <sheetName val="Delfin Radin"/>
      <sheetName val="CUP8 1"/>
      <sheetName val="Evolution team"/>
      <sheetName val="Dolin Rab 1"/>
      <sheetName val="INA Kostrena"/>
      <sheetName val="Delfin Pula"/>
      <sheetName val="CUP8 3"/>
      <sheetName val="CUP8 2"/>
      <sheetName val="Pješčana uvala"/>
      <sheetName val="Radin Smoker"/>
      <sheetName val="I reduci di Tangaroa"/>
      <sheetName val="Grignano"/>
      <sheetName val="CUP8 kavala 29"/>
      <sheetName val="Tocchi meio"/>
      <sheetName val="Radin 1"/>
      <sheetName val="Fucili&amp;Biberon"/>
      <sheetName val="Porporella 1 "/>
      <sheetName val="CRO Apnea"/>
      <sheetName val="Dolin 2"/>
      <sheetName val="Dolin 3"/>
      <sheetName val="Deep water"/>
      <sheetName val="Mak 2"/>
      <sheetName val="Radin 2"/>
      <sheetName val="Radin 3"/>
      <sheetName val="To the moon"/>
      <sheetName val="Porporella 2"/>
      <sheetName val="xxxxxx"/>
      <sheetName val="11"/>
      <sheetName val="22"/>
      <sheetName val="33"/>
      <sheetName val="44"/>
      <sheetName val="55"/>
    </sheetNames>
    <sheetDataSet>
      <sheetData sheetId="0">
        <row r="1">
          <cell r="B1" t="str">
            <v>11. MEMORIJALNI KUP U PODVODNOM RIBOLOVU ERIK RADIN</v>
          </cell>
        </row>
        <row r="2">
          <cell r="B2" t="str">
            <v>Novigrad, 10.05.2025.</v>
          </cell>
        </row>
      </sheetData>
      <sheetData sheetId="1">
        <row r="4">
          <cell r="B4" t="str">
            <v>ROVINJ-SUBMANIA</v>
          </cell>
          <cell r="D4" t="str">
            <v>Mihael Salopek, Tit Lagler</v>
          </cell>
          <cell r="E4">
            <v>20</v>
          </cell>
        </row>
        <row r="5">
          <cell r="B5" t="str">
            <v>DELFIN RADIN</v>
          </cell>
          <cell r="D5" t="str">
            <v>Robert Dobran, Marko Vujičić</v>
          </cell>
          <cell r="E5">
            <v>6</v>
          </cell>
        </row>
        <row r="6">
          <cell r="B6" t="str">
            <v>CUP8 1</v>
          </cell>
          <cell r="D6" t="str">
            <v>Fabio Ursich, Erik Codiglia, Ruben Iacaz</v>
          </cell>
          <cell r="E6">
            <v>7</v>
          </cell>
        </row>
        <row r="7">
          <cell r="B7" t="str">
            <v>EVOLUTION TEAM</v>
          </cell>
          <cell r="D7" t="str">
            <v>Erik Rapuš, Dean Toplak, Mitja Glavina</v>
          </cell>
          <cell r="E7">
            <v>30</v>
          </cell>
        </row>
        <row r="8">
          <cell r="B8" t="str">
            <v>DOLIN RAB 1</v>
          </cell>
          <cell r="D8" t="str">
            <v>Sanjin Stojnšek, Marin Pahljina, Marko Krstinić</v>
          </cell>
          <cell r="E8">
            <v>5</v>
          </cell>
        </row>
        <row r="9">
          <cell r="B9" t="str">
            <v xml:space="preserve">INA KOSTRENA </v>
          </cell>
          <cell r="D9" t="str">
            <v>Boris Reinić, Aleksandar Tomić, Dario Babić</v>
          </cell>
          <cell r="E9">
            <v>3</v>
          </cell>
        </row>
        <row r="10">
          <cell r="B10" t="str">
            <v>DELFIN PULA</v>
          </cell>
          <cell r="D10" t="str">
            <v>Filip Bašlin, Branko Cvetković, Oliver Jurak</v>
          </cell>
          <cell r="E10">
            <v>1</v>
          </cell>
        </row>
        <row r="11">
          <cell r="B11" t="str">
            <v>CUP8 3</v>
          </cell>
          <cell r="D11" t="str">
            <v>Giulio Caravagna, Aaron Ursich, Marta Piccoli</v>
          </cell>
          <cell r="E11">
            <v>22</v>
          </cell>
        </row>
        <row r="12">
          <cell r="B12" t="str">
            <v>CUP8 2</v>
          </cell>
          <cell r="D12" t="str">
            <v>Luca Pincin, Filippo Reppi, Domagoj Korais</v>
          </cell>
          <cell r="E12">
            <v>4</v>
          </cell>
        </row>
        <row r="13">
          <cell r="B13" t="str">
            <v>PJEŠČANA UVALA</v>
          </cell>
          <cell r="D13" t="str">
            <v>Dejan Micković, Matej Njavro, Manuel Širola</v>
          </cell>
          <cell r="E13">
            <v>28</v>
          </cell>
        </row>
        <row r="14">
          <cell r="B14" t="str">
            <v>RADIN SMOKER</v>
          </cell>
          <cell r="D14" t="str">
            <v>Nikola Ikić, Valter Sinković, Tomo Krašovec</v>
          </cell>
          <cell r="E14">
            <v>19</v>
          </cell>
        </row>
        <row r="15">
          <cell r="B15" t="str">
            <v>I REDUCI DI TANGAROA</v>
          </cell>
          <cell r="D15" t="str">
            <v>Marco Giurleo, Bruno Biagini</v>
          </cell>
          <cell r="E15">
            <v>9</v>
          </cell>
        </row>
        <row r="16">
          <cell r="B16" t="str">
            <v>GRIGNANO</v>
          </cell>
          <cell r="D16" t="str">
            <v>Walter Indrigo, Carlo Bouche'</v>
          </cell>
          <cell r="E16">
            <v>18</v>
          </cell>
        </row>
        <row r="17">
          <cell r="B17" t="str">
            <v>CUP8 KAVALA 29</v>
          </cell>
          <cell r="D17" t="str">
            <v>Simon Russignan, Paolo Butti, Stefano Topazi</v>
          </cell>
          <cell r="E17">
            <v>26</v>
          </cell>
        </row>
        <row r="18">
          <cell r="B18" t="str">
            <v>TOCCHI MEIO</v>
          </cell>
          <cell r="D18" t="str">
            <v>Marco Tomasovich, Alessio Demicheli, Marco Icardi</v>
          </cell>
          <cell r="E18">
            <v>11</v>
          </cell>
        </row>
        <row r="19">
          <cell r="B19" t="str">
            <v>ERIK RADIN 1</v>
          </cell>
          <cell r="D19" t="str">
            <v>Sven Carlin, Mario Dodici, Alvin Carlin</v>
          </cell>
          <cell r="E19">
            <v>13</v>
          </cell>
        </row>
        <row r="20">
          <cell r="B20" t="str">
            <v>FUCILI 4 BIBERON</v>
          </cell>
          <cell r="D20" t="str">
            <v>Dino Lorenzetti, Alessia Bontempi</v>
          </cell>
          <cell r="E20">
            <v>17</v>
          </cell>
        </row>
        <row r="21">
          <cell r="B21" t="str">
            <v>PORPORELLA  1</v>
          </cell>
          <cell r="D21" t="str">
            <v>Tadej Špeh, Kristijan Šumberac</v>
          </cell>
          <cell r="E21">
            <v>16</v>
          </cell>
        </row>
        <row r="22">
          <cell r="B22" t="str">
            <v>ŠRK CROATIA APNEA</v>
          </cell>
          <cell r="D22" t="str">
            <v>Marsej Markovski, Roberto Alberti, Roberto Cafolla</v>
          </cell>
          <cell r="E22">
            <v>25</v>
          </cell>
        </row>
        <row r="23">
          <cell r="B23" t="str">
            <v>DOLIN RAB 2</v>
          </cell>
          <cell r="D23" t="str">
            <v>Tomislav Pahljina, Sasa Tadic, Andreas Grce</v>
          </cell>
          <cell r="E23">
            <v>14</v>
          </cell>
        </row>
        <row r="24">
          <cell r="B24" t="str">
            <v>DOLIN RAB 3</v>
          </cell>
          <cell r="D24" t="str">
            <v>Marijan Vidas, Kristijan Grguric, Danijel Dezeljin</v>
          </cell>
          <cell r="E24">
            <v>23</v>
          </cell>
        </row>
        <row r="25">
          <cell r="B25" t="str">
            <v>DEEP WATER</v>
          </cell>
          <cell r="D25" t="str">
            <v>Aldo Babboni, Davide Cesarini, Ruggero Pinelli</v>
          </cell>
          <cell r="E25">
            <v>21</v>
          </cell>
        </row>
        <row r="26">
          <cell r="B26" t="str">
            <v>MAK 2</v>
          </cell>
          <cell r="D26" t="str">
            <v>Marco Strumar, Marino Flora</v>
          </cell>
          <cell r="E26">
            <v>15</v>
          </cell>
        </row>
        <row r="27">
          <cell r="B27" t="str">
            <v>ERIK RADIN 2</v>
          </cell>
          <cell r="D27" t="str">
            <v>Marko Kozlović, Vlado Terlević, Igor Ptiček</v>
          </cell>
          <cell r="E27">
            <v>10</v>
          </cell>
        </row>
        <row r="28">
          <cell r="B28" t="str">
            <v>ERIK RADIN 3</v>
          </cell>
          <cell r="D28" t="str">
            <v>Roberto Mastromauro,</v>
          </cell>
          <cell r="E28">
            <v>2</v>
          </cell>
        </row>
        <row r="29">
          <cell r="B29" t="str">
            <v>TO THE MOON</v>
          </cell>
          <cell r="D29" t="str">
            <v>Nejc Babnik, Miha Kajnc, Rožle Vrhovec</v>
          </cell>
          <cell r="E29">
            <v>24</v>
          </cell>
        </row>
        <row r="30">
          <cell r="B30" t="str">
            <v>PORPORELLA 2</v>
          </cell>
          <cell r="D30" t="str">
            <v>Erik Speh, Matjaz Peric, Peter Valencic</v>
          </cell>
          <cell r="E30">
            <v>12</v>
          </cell>
        </row>
      </sheetData>
      <sheetData sheetId="2"/>
      <sheetData sheetId="3"/>
      <sheetData sheetId="4">
        <row r="2">
          <cell r="D2">
            <v>3300</v>
          </cell>
        </row>
        <row r="3">
          <cell r="E3">
            <v>400</v>
          </cell>
        </row>
        <row r="5">
          <cell r="B5" t="str">
            <v>skarpoc</v>
          </cell>
        </row>
        <row r="36">
          <cell r="B36">
            <v>1</v>
          </cell>
          <cell r="E36">
            <v>1</v>
          </cell>
        </row>
        <row r="37">
          <cell r="E37">
            <v>400</v>
          </cell>
        </row>
        <row r="38">
          <cell r="E38">
            <v>3170</v>
          </cell>
        </row>
        <row r="46">
          <cell r="E46">
            <v>1</v>
          </cell>
        </row>
        <row r="47">
          <cell r="E47">
            <v>3170</v>
          </cell>
        </row>
      </sheetData>
      <sheetData sheetId="5">
        <row r="2">
          <cell r="D2">
            <v>12760</v>
          </cell>
        </row>
        <row r="3">
          <cell r="E3">
            <v>1275</v>
          </cell>
        </row>
        <row r="36">
          <cell r="B36">
            <v>3</v>
          </cell>
          <cell r="E36">
            <v>8</v>
          </cell>
        </row>
        <row r="37">
          <cell r="E37">
            <v>5060</v>
          </cell>
        </row>
        <row r="38">
          <cell r="E38">
            <v>3435</v>
          </cell>
        </row>
        <row r="46">
          <cell r="E46">
            <v>1</v>
          </cell>
        </row>
        <row r="47">
          <cell r="E47">
            <v>3435</v>
          </cell>
        </row>
      </sheetData>
      <sheetData sheetId="6">
        <row r="2">
          <cell r="D2">
            <v>6665</v>
          </cell>
        </row>
        <row r="3">
          <cell r="E3">
            <v>460</v>
          </cell>
        </row>
        <row r="5">
          <cell r="B5" t="str">
            <v>cipal</v>
          </cell>
        </row>
        <row r="36">
          <cell r="B36">
            <v>2</v>
          </cell>
          <cell r="E36">
            <v>2</v>
          </cell>
        </row>
        <row r="37">
          <cell r="E37">
            <v>865</v>
          </cell>
        </row>
        <row r="38">
          <cell r="E38">
            <v>3070</v>
          </cell>
        </row>
        <row r="46">
          <cell r="B46">
            <v>0</v>
          </cell>
          <cell r="E46">
            <v>2</v>
          </cell>
        </row>
        <row r="47">
          <cell r="E47">
            <v>5950</v>
          </cell>
        </row>
      </sheetData>
      <sheetData sheetId="7">
        <row r="2">
          <cell r="D2">
            <v>1900</v>
          </cell>
        </row>
        <row r="3">
          <cell r="E3">
            <v>500</v>
          </cell>
        </row>
        <row r="5">
          <cell r="B5" t="str">
            <v>cipal</v>
          </cell>
        </row>
        <row r="36">
          <cell r="B36">
            <v>1</v>
          </cell>
          <cell r="E36">
            <v>1</v>
          </cell>
        </row>
        <row r="37">
          <cell r="E37">
            <v>500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8">
        <row r="2">
          <cell r="D2">
            <v>11060</v>
          </cell>
        </row>
        <row r="3">
          <cell r="E3">
            <v>940</v>
          </cell>
        </row>
        <row r="5">
          <cell r="B5" t="str">
            <v>cipal</v>
          </cell>
        </row>
        <row r="36">
          <cell r="B36">
            <v>3</v>
          </cell>
          <cell r="E36">
            <v>5</v>
          </cell>
        </row>
        <row r="37">
          <cell r="E37">
            <v>3060</v>
          </cell>
        </row>
        <row r="38">
          <cell r="E38">
            <v>3360</v>
          </cell>
        </row>
        <row r="46">
          <cell r="E46">
            <v>2</v>
          </cell>
        </row>
        <row r="47">
          <cell r="E47">
            <v>5960</v>
          </cell>
        </row>
      </sheetData>
      <sheetData sheetId="9">
        <row r="2">
          <cell r="D2">
            <v>22500</v>
          </cell>
        </row>
        <row r="3">
          <cell r="E3">
            <v>825</v>
          </cell>
        </row>
        <row r="36">
          <cell r="B36">
            <v>3</v>
          </cell>
          <cell r="E36">
            <v>12</v>
          </cell>
        </row>
        <row r="37">
          <cell r="E37">
            <v>7200</v>
          </cell>
        </row>
        <row r="38">
          <cell r="E38">
            <v>6780</v>
          </cell>
        </row>
        <row r="46">
          <cell r="B46">
            <v>0</v>
          </cell>
          <cell r="E46">
            <v>5</v>
          </cell>
        </row>
        <row r="47">
          <cell r="E47">
            <v>25025</v>
          </cell>
        </row>
      </sheetData>
      <sheetData sheetId="10">
        <row r="2">
          <cell r="D2">
            <v>1495</v>
          </cell>
        </row>
        <row r="3">
          <cell r="E3">
            <v>595</v>
          </cell>
        </row>
        <row r="36">
          <cell r="B36">
            <v>1</v>
          </cell>
          <cell r="E36">
            <v>1</v>
          </cell>
        </row>
        <row r="37">
          <cell r="E37">
            <v>595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1">
        <row r="2">
          <cell r="D2">
            <v>1830</v>
          </cell>
        </row>
        <row r="3">
          <cell r="E3">
            <v>430</v>
          </cell>
        </row>
        <row r="5">
          <cell r="B5" t="str">
            <v>skarpoc</v>
          </cell>
        </row>
        <row r="36">
          <cell r="E36">
            <v>1</v>
          </cell>
        </row>
        <row r="37">
          <cell r="E37">
            <v>430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2">
        <row r="2">
          <cell r="D2">
            <v>1880</v>
          </cell>
        </row>
        <row r="3">
          <cell r="E3">
            <v>480</v>
          </cell>
        </row>
        <row r="5">
          <cell r="B5" t="str">
            <v>cipal</v>
          </cell>
        </row>
        <row r="36">
          <cell r="B36">
            <v>1</v>
          </cell>
          <cell r="E36">
            <v>1</v>
          </cell>
        </row>
        <row r="37">
          <cell r="E37">
            <v>480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3">
        <row r="2">
          <cell r="D2">
            <v>17935</v>
          </cell>
        </row>
        <row r="3">
          <cell r="E3">
            <v>890</v>
          </cell>
        </row>
        <row r="36">
          <cell r="B36">
            <v>5</v>
          </cell>
          <cell r="E36">
            <v>13</v>
          </cell>
        </row>
        <row r="37">
          <cell r="E37">
            <v>7735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4">
        <row r="2">
          <cell r="D2">
            <v>7080</v>
          </cell>
        </row>
        <row r="3">
          <cell r="E3">
            <v>785</v>
          </cell>
        </row>
        <row r="36">
          <cell r="B36">
            <v>3</v>
          </cell>
          <cell r="E36">
            <v>4</v>
          </cell>
        </row>
        <row r="37">
          <cell r="E37">
            <v>2480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6">
        <row r="2">
          <cell r="D2">
            <v>4885</v>
          </cell>
        </row>
        <row r="3">
          <cell r="E3">
            <v>695</v>
          </cell>
        </row>
        <row r="5">
          <cell r="B5" t="str">
            <v>vrana</v>
          </cell>
        </row>
        <row r="36">
          <cell r="B36">
            <v>2</v>
          </cell>
          <cell r="E36">
            <v>3</v>
          </cell>
        </row>
        <row r="37">
          <cell r="E37">
            <v>1685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7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18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19">
        <row r="2">
          <cell r="D2">
            <v>18410</v>
          </cell>
        </row>
        <row r="3">
          <cell r="E3">
            <v>1030</v>
          </cell>
        </row>
        <row r="36">
          <cell r="B36">
            <v>3</v>
          </cell>
          <cell r="E36">
            <v>12</v>
          </cell>
        </row>
        <row r="37">
          <cell r="B37">
            <v>1000</v>
          </cell>
          <cell r="E37">
            <v>8110</v>
          </cell>
        </row>
        <row r="38">
          <cell r="E38">
            <v>3315</v>
          </cell>
        </row>
        <row r="46">
          <cell r="B46">
            <v>0</v>
          </cell>
          <cell r="E46">
            <v>1</v>
          </cell>
        </row>
        <row r="47">
          <cell r="E47">
            <v>3315</v>
          </cell>
        </row>
      </sheetData>
      <sheetData sheetId="20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1">
        <row r="2">
          <cell r="D2">
            <v>1855</v>
          </cell>
        </row>
        <row r="3">
          <cell r="E3">
            <v>455</v>
          </cell>
        </row>
        <row r="36">
          <cell r="B36">
            <v>1</v>
          </cell>
          <cell r="E36">
            <v>1</v>
          </cell>
        </row>
        <row r="37">
          <cell r="E37">
            <v>455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2">
        <row r="2">
          <cell r="D2">
            <v>8470</v>
          </cell>
        </row>
        <row r="3">
          <cell r="E3">
            <v>780</v>
          </cell>
        </row>
        <row r="36">
          <cell r="B36">
            <v>2</v>
          </cell>
          <cell r="E36">
            <v>5</v>
          </cell>
        </row>
        <row r="37">
          <cell r="E37">
            <v>2970</v>
          </cell>
        </row>
        <row r="38">
          <cell r="E38">
            <v>3735</v>
          </cell>
        </row>
        <row r="46">
          <cell r="B46">
            <v>0</v>
          </cell>
          <cell r="E46">
            <v>1</v>
          </cell>
        </row>
        <row r="47">
          <cell r="E47">
            <v>3735</v>
          </cell>
        </row>
      </sheetData>
      <sheetData sheetId="23">
        <row r="2">
          <cell r="D2">
            <v>6870</v>
          </cell>
        </row>
        <row r="3">
          <cell r="E3">
            <v>750</v>
          </cell>
        </row>
        <row r="36">
          <cell r="B36">
            <v>3</v>
          </cell>
          <cell r="E36">
            <v>4</v>
          </cell>
        </row>
        <row r="37">
          <cell r="E37">
            <v>2270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4">
        <row r="2">
          <cell r="D2">
            <v>3945</v>
          </cell>
        </row>
        <row r="3">
          <cell r="E3">
            <v>730</v>
          </cell>
        </row>
        <row r="36">
          <cell r="B36">
            <v>2</v>
          </cell>
          <cell r="E36">
            <v>2</v>
          </cell>
        </row>
        <row r="37">
          <cell r="E37">
            <v>1145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6">
        <row r="2">
          <cell r="D2">
            <v>5115</v>
          </cell>
        </row>
        <row r="3">
          <cell r="E3">
            <v>750</v>
          </cell>
        </row>
        <row r="5">
          <cell r="B5" t="str">
            <v>cipal</v>
          </cell>
        </row>
        <row r="36">
          <cell r="B36">
            <v>2</v>
          </cell>
          <cell r="E36">
            <v>3</v>
          </cell>
        </row>
        <row r="37">
          <cell r="E37">
            <v>1915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7">
        <row r="2">
          <cell r="D2">
            <v>7155</v>
          </cell>
        </row>
        <row r="3">
          <cell r="E3">
            <v>1190</v>
          </cell>
        </row>
        <row r="36">
          <cell r="B36">
            <v>2</v>
          </cell>
          <cell r="E36">
            <v>5</v>
          </cell>
        </row>
        <row r="37">
          <cell r="E37">
            <v>3155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8">
        <row r="2">
          <cell r="D2">
            <v>6420</v>
          </cell>
        </row>
        <row r="3">
          <cell r="E3">
            <v>1250</v>
          </cell>
        </row>
        <row r="36">
          <cell r="B36">
            <v>2</v>
          </cell>
          <cell r="E36">
            <v>4</v>
          </cell>
        </row>
        <row r="37">
          <cell r="E37">
            <v>2820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29">
        <row r="2">
          <cell r="D2">
            <v>1000</v>
          </cell>
        </row>
        <row r="3">
          <cell r="E3">
            <v>0</v>
          </cell>
        </row>
        <row r="36">
          <cell r="B36">
            <v>1</v>
          </cell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0">
        <row r="2">
          <cell r="D2">
            <v>6630</v>
          </cell>
        </row>
        <row r="3">
          <cell r="E3">
            <v>720</v>
          </cell>
        </row>
        <row r="36">
          <cell r="B36">
            <v>3</v>
          </cell>
          <cell r="E36">
            <v>4</v>
          </cell>
        </row>
        <row r="37">
          <cell r="E37">
            <v>2030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1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2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3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4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5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  <sheetData sheetId="36">
        <row r="2">
          <cell r="D2">
            <v>0</v>
          </cell>
        </row>
        <row r="3">
          <cell r="E3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46">
          <cell r="B46">
            <v>0</v>
          </cell>
          <cell r="E46">
            <v>0</v>
          </cell>
        </row>
        <row r="47">
          <cell r="E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8626-7036-4CAD-AF04-6CD57AF9B33A}">
  <dimension ref="A1:O37"/>
  <sheetViews>
    <sheetView tabSelected="1" workbookViewId="0">
      <selection activeCell="E19" sqref="E19"/>
    </sheetView>
  </sheetViews>
  <sheetFormatPr defaultRowHeight="11.25" x14ac:dyDescent="0.2"/>
  <cols>
    <col min="1" max="1" width="5.28515625" style="1" customWidth="1"/>
    <col min="2" max="2" width="58.28515625" style="1" customWidth="1"/>
    <col min="3" max="3" width="5.28515625" style="1" customWidth="1"/>
    <col min="4" max="4" width="4.5703125" style="2" customWidth="1"/>
    <col min="5" max="5" width="5.5703125" style="1" customWidth="1"/>
    <col min="6" max="6" width="6.42578125" style="1" customWidth="1"/>
    <col min="7" max="7" width="5.7109375" style="2" customWidth="1"/>
    <col min="8" max="8" width="4.85546875" style="1" customWidth="1"/>
    <col min="9" max="9" width="5.5703125" style="1" customWidth="1"/>
    <col min="10" max="10" width="4.7109375" style="2" customWidth="1"/>
    <col min="11" max="11" width="6.28515625" style="2" customWidth="1"/>
    <col min="12" max="12" width="5.28515625" style="1" customWidth="1"/>
    <col min="13" max="13" width="6.7109375" style="1" customWidth="1"/>
    <col min="14" max="14" width="6.42578125" style="1" customWidth="1"/>
    <col min="15" max="15" width="7.42578125" style="1" customWidth="1"/>
    <col min="16" max="16384" width="9.140625" style="1"/>
  </cols>
  <sheetData>
    <row r="1" spans="1:15" ht="12.75" x14ac:dyDescent="0.2">
      <c r="A1" s="33" t="str">
        <f>[1]Početno!B1</f>
        <v>11. MEMORIJALNI KUP U PODVODNOM RIBOLOVU ERIK RADIN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3.5" thickBot="1" x14ac:dyDescent="0.25">
      <c r="A2" s="34" t="str">
        <f>[1]Početno!B2</f>
        <v>Novigrad, 10.05.2025.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3.5" thickBot="1" x14ac:dyDescent="0.25">
      <c r="A3" s="35" t="s">
        <v>0</v>
      </c>
      <c r="B3" s="37" t="s">
        <v>1</v>
      </c>
      <c r="C3" s="39" t="s">
        <v>2</v>
      </c>
      <c r="D3" s="41" t="s">
        <v>3</v>
      </c>
      <c r="E3" s="42"/>
      <c r="F3" s="42"/>
      <c r="G3" s="42"/>
      <c r="H3" s="42"/>
      <c r="I3" s="43"/>
      <c r="J3" s="41" t="s">
        <v>4</v>
      </c>
      <c r="K3" s="42"/>
      <c r="L3" s="42"/>
      <c r="M3" s="42"/>
      <c r="N3" s="43"/>
      <c r="O3" s="44" t="s">
        <v>5</v>
      </c>
    </row>
    <row r="4" spans="1:15" ht="13.5" thickBot="1" x14ac:dyDescent="0.25">
      <c r="A4" s="36"/>
      <c r="B4" s="38"/>
      <c r="C4" s="40"/>
      <c r="D4" s="3" t="s">
        <v>6</v>
      </c>
      <c r="E4" s="4" t="s">
        <v>7</v>
      </c>
      <c r="F4" s="46" t="s">
        <v>8</v>
      </c>
      <c r="G4" s="46"/>
      <c r="H4" s="4" t="s">
        <v>9</v>
      </c>
      <c r="I4" s="5" t="s">
        <v>10</v>
      </c>
      <c r="J4" s="3" t="s">
        <v>6</v>
      </c>
      <c r="K4" s="4" t="s">
        <v>7</v>
      </c>
      <c r="L4" s="46" t="s">
        <v>8</v>
      </c>
      <c r="M4" s="46"/>
      <c r="N4" s="5" t="s">
        <v>9</v>
      </c>
      <c r="O4" s="45"/>
    </row>
    <row r="5" spans="1:15" ht="12.75" x14ac:dyDescent="0.2">
      <c r="A5" s="6">
        <v>6</v>
      </c>
      <c r="B5" s="7" t="str">
        <f>CONCATENATE([1]Popis!B9," (",[1]Popis!D9,")")</f>
        <v>INA KOSTRENA  (Boris Reinić, Aleksandar Tomić, Dario Babić)</v>
      </c>
      <c r="C5" s="8">
        <f>[1]Popis!E9</f>
        <v>3</v>
      </c>
      <c r="D5" s="9">
        <f>'[1]INA Kostrena'!E$36</f>
        <v>12</v>
      </c>
      <c r="E5" s="10">
        <f>'[1]INA Kostrena'!E$37</f>
        <v>7200</v>
      </c>
      <c r="F5" s="11" t="s">
        <v>11</v>
      </c>
      <c r="G5" s="12">
        <f>'[1]INA Kostrena'!E$3</f>
        <v>825</v>
      </c>
      <c r="H5" s="13">
        <f>'[1]INA Kostrena'!B$36</f>
        <v>3</v>
      </c>
      <c r="I5" s="8">
        <f>'[1]INA Kostrena'!B$37</f>
        <v>0</v>
      </c>
      <c r="J5" s="9">
        <f>'[1]INA Kostrena'!E$46</f>
        <v>5</v>
      </c>
      <c r="K5" s="10">
        <f>'[1]INA Kostrena'!E$47</f>
        <v>25025</v>
      </c>
      <c r="L5" s="14">
        <f>'[1]INA Kostrena'!D$38</f>
        <v>0</v>
      </c>
      <c r="M5" s="15">
        <f>'[1]INA Kostrena'!E$38</f>
        <v>6780</v>
      </c>
      <c r="N5" s="8">
        <f>'[1]INA Kostrena'!B$46</f>
        <v>0</v>
      </c>
      <c r="O5" s="16">
        <f>'[1]INA Kostrena'!D$2</f>
        <v>22500</v>
      </c>
    </row>
    <row r="6" spans="1:15" ht="12.75" x14ac:dyDescent="0.2">
      <c r="A6" s="17">
        <v>16</v>
      </c>
      <c r="B6" s="18" t="str">
        <f>CONCATENATE([1]Popis!B19," (",[1]Popis!D19,")")</f>
        <v>ERIK RADIN 1 (Sven Carlin, Mario Dodici, Alvin Carlin)</v>
      </c>
      <c r="C6" s="19">
        <f>[1]Popis!E19</f>
        <v>13</v>
      </c>
      <c r="D6" s="20">
        <f>'[1]Radin 1'!E$36</f>
        <v>12</v>
      </c>
      <c r="E6" s="21">
        <f>'[1]Radin 1'!E$37</f>
        <v>8110</v>
      </c>
      <c r="F6" s="22" t="s">
        <v>12</v>
      </c>
      <c r="G6" s="23">
        <f>'[1]Radin 1'!E$3</f>
        <v>1030</v>
      </c>
      <c r="H6" s="24">
        <f>'[1]Radin 1'!B$36</f>
        <v>3</v>
      </c>
      <c r="I6" s="19">
        <f>'[1]Radin 1'!B$37</f>
        <v>1000</v>
      </c>
      <c r="J6" s="20">
        <f>'[1]Radin 1'!E$46</f>
        <v>1</v>
      </c>
      <c r="K6" s="21">
        <f>'[1]Radin 1'!E$47</f>
        <v>3315</v>
      </c>
      <c r="L6" s="25">
        <f>'[1]Radin 1'!D$38</f>
        <v>0</v>
      </c>
      <c r="M6" s="26">
        <f>'[1]Radin 1'!E$38</f>
        <v>3315</v>
      </c>
      <c r="N6" s="19">
        <f>'[1]Radin 1'!B$46</f>
        <v>0</v>
      </c>
      <c r="O6" s="27">
        <f>'[1]Radin 1'!D$2</f>
        <v>18410</v>
      </c>
    </row>
    <row r="7" spans="1:15" ht="12.75" x14ac:dyDescent="0.2">
      <c r="A7" s="17">
        <v>10</v>
      </c>
      <c r="B7" s="18" t="str">
        <f>CONCATENATE([1]Popis!B13," (",[1]Popis!D13,")")</f>
        <v>PJEŠČANA UVALA (Dejan Micković, Matej Njavro, Manuel Širola)</v>
      </c>
      <c r="C7" s="19">
        <f>[1]Popis!E13</f>
        <v>28</v>
      </c>
      <c r="D7" s="20">
        <f>'[1]Pješčana uvala'!E$36</f>
        <v>13</v>
      </c>
      <c r="E7" s="21">
        <f>'[1]Pješčana uvala'!E$37</f>
        <v>7735</v>
      </c>
      <c r="F7" s="22" t="s">
        <v>12</v>
      </c>
      <c r="G7" s="23">
        <f>'[1]Pješčana uvala'!E$3</f>
        <v>890</v>
      </c>
      <c r="H7" s="24">
        <f>'[1]Pješčana uvala'!B$36</f>
        <v>5</v>
      </c>
      <c r="I7" s="19">
        <f>'[1]Pješčana uvala'!B$37</f>
        <v>0</v>
      </c>
      <c r="J7" s="20">
        <f>'[1]Pješčana uvala'!E$46</f>
        <v>0</v>
      </c>
      <c r="K7" s="21">
        <f>'[1]Pješčana uvala'!E$47</f>
        <v>0</v>
      </c>
      <c r="L7" s="25">
        <f>'[1]Pješčana uvala'!D$38</f>
        <v>0</v>
      </c>
      <c r="M7" s="26">
        <f>'[1]Pješčana uvala'!E$38</f>
        <v>0</v>
      </c>
      <c r="N7" s="19">
        <f>'[1]Pješčana uvala'!B$46</f>
        <v>0</v>
      </c>
      <c r="O7" s="27">
        <f>'[1]Pješčana uvala'!D$2</f>
        <v>17935</v>
      </c>
    </row>
    <row r="8" spans="1:15" ht="12.75" x14ac:dyDescent="0.2">
      <c r="A8" s="17">
        <v>2</v>
      </c>
      <c r="B8" s="18" t="str">
        <f>CONCATENATE([1]Popis!B5," (",[1]Popis!D5,")")</f>
        <v>DELFIN RADIN (Robert Dobran, Marko Vujičić)</v>
      </c>
      <c r="C8" s="19">
        <f>[1]Popis!E5</f>
        <v>6</v>
      </c>
      <c r="D8" s="20">
        <f>'[1]Delfin Radin'!E$36</f>
        <v>8</v>
      </c>
      <c r="E8" s="21">
        <f>'[1]Delfin Radin'!E$37</f>
        <v>5060</v>
      </c>
      <c r="F8" s="22" t="s">
        <v>12</v>
      </c>
      <c r="G8" s="23">
        <f>'[1]Delfin Radin'!E$3</f>
        <v>1275</v>
      </c>
      <c r="H8" s="24">
        <f>'[1]Delfin Radin'!B$36</f>
        <v>3</v>
      </c>
      <c r="I8" s="19">
        <f>'[1]Delfin Radin'!B$37</f>
        <v>0</v>
      </c>
      <c r="J8" s="20">
        <f>'[1]Delfin Radin'!E$46</f>
        <v>1</v>
      </c>
      <c r="K8" s="21">
        <f>'[1]Delfin Radin'!E$47</f>
        <v>3435</v>
      </c>
      <c r="L8" s="25">
        <f>'[1]Delfin Radin'!D$38</f>
        <v>0</v>
      </c>
      <c r="M8" s="26">
        <f>'[1]Delfin Radin'!E$38</f>
        <v>3435</v>
      </c>
      <c r="N8" s="19">
        <f>'[1]Delfin Radin'!B$46</f>
        <v>0</v>
      </c>
      <c r="O8" s="27">
        <f>'[1]Delfin Radin'!D$2</f>
        <v>12760</v>
      </c>
    </row>
    <row r="9" spans="1:15" ht="12.75" x14ac:dyDescent="0.2">
      <c r="A9" s="17">
        <v>5</v>
      </c>
      <c r="B9" s="18" t="str">
        <f>CONCATENATE([1]Popis!B8," (",[1]Popis!D8,")")</f>
        <v>DOLIN RAB 1 (Sanjin Stojnšek, Marin Pahljina, Marko Krstinić)</v>
      </c>
      <c r="C9" s="19">
        <f>[1]Popis!E8</f>
        <v>5</v>
      </c>
      <c r="D9" s="20">
        <f>'[1]Dolin Rab 1'!E$36</f>
        <v>5</v>
      </c>
      <c r="E9" s="21">
        <f>'[1]Dolin Rab 1'!E$37</f>
        <v>3060</v>
      </c>
      <c r="F9" s="22" t="str">
        <f>'[1]Dolin Rab 1'!B5</f>
        <v>cipal</v>
      </c>
      <c r="G9" s="23">
        <f>'[1]Dolin Rab 1'!E$3</f>
        <v>940</v>
      </c>
      <c r="H9" s="24">
        <f>'[1]Dolin Rab 1'!B$36</f>
        <v>3</v>
      </c>
      <c r="I9" s="19">
        <f>'[1]Dolin Rab 1'!B$37</f>
        <v>0</v>
      </c>
      <c r="J9" s="20">
        <f>'[1]Dolin Rab 1'!E$46</f>
        <v>2</v>
      </c>
      <c r="K9" s="21">
        <f>'[1]Dolin Rab 1'!E$47</f>
        <v>5960</v>
      </c>
      <c r="L9" s="25">
        <f>'[1]Dolin Rab 1'!D$38</f>
        <v>0</v>
      </c>
      <c r="M9" s="26">
        <f>'[1]Dolin Rab 1'!E$38</f>
        <v>3360</v>
      </c>
      <c r="N9" s="19">
        <f>'[1]Dolin Rab 1'!B$46</f>
        <v>0</v>
      </c>
      <c r="O9" s="27">
        <f>'[1]Dolin Rab 1'!D$2</f>
        <v>11060</v>
      </c>
    </row>
    <row r="10" spans="1:15" ht="12.75" x14ac:dyDescent="0.2">
      <c r="A10" s="17">
        <v>19</v>
      </c>
      <c r="B10" s="18" t="str">
        <f>CONCATENATE([1]Popis!B22," (",[1]Popis!D22,")")</f>
        <v>ŠRK CROATIA APNEA (Marsej Markovski, Roberto Alberti, Roberto Cafolla)</v>
      </c>
      <c r="C10" s="19">
        <f>[1]Popis!E22</f>
        <v>25</v>
      </c>
      <c r="D10" s="20">
        <f>'[1]CRO Apnea'!E$36</f>
        <v>5</v>
      </c>
      <c r="E10" s="21">
        <f>'[1]CRO Apnea'!E$37</f>
        <v>2970</v>
      </c>
      <c r="F10" s="22" t="s">
        <v>11</v>
      </c>
      <c r="G10" s="23">
        <f>'[1]CRO Apnea'!E$3</f>
        <v>780</v>
      </c>
      <c r="H10" s="24">
        <f>'[1]CRO Apnea'!B$36</f>
        <v>2</v>
      </c>
      <c r="I10" s="19">
        <f>'[1]CRO Apnea'!B$37</f>
        <v>0</v>
      </c>
      <c r="J10" s="20">
        <f>'[1]CRO Apnea'!E$46</f>
        <v>1</v>
      </c>
      <c r="K10" s="21">
        <f>'[1]CRO Apnea'!E$47</f>
        <v>3735</v>
      </c>
      <c r="L10" s="25">
        <f>'[1]CRO Apnea'!D$38</f>
        <v>0</v>
      </c>
      <c r="M10" s="26">
        <f>'[1]CRO Apnea'!E$38</f>
        <v>3735</v>
      </c>
      <c r="N10" s="19">
        <f>'[1]CRO Apnea'!B$46</f>
        <v>0</v>
      </c>
      <c r="O10" s="27">
        <f>'[1]CRO Apnea'!D$2</f>
        <v>8470</v>
      </c>
    </row>
    <row r="11" spans="1:15" ht="12.75" x14ac:dyDescent="0.2">
      <c r="A11" s="17">
        <v>24</v>
      </c>
      <c r="B11" s="18" t="str">
        <f>CONCATENATE([1]Popis!B27," (",[1]Popis!D27,")")</f>
        <v>ERIK RADIN 2 (Marko Kozlović, Vlado Terlević, Igor Ptiček)</v>
      </c>
      <c r="C11" s="19">
        <f>[1]Popis!E27</f>
        <v>10</v>
      </c>
      <c r="D11" s="20">
        <f>'[1]Radin 2'!E36</f>
        <v>5</v>
      </c>
      <c r="E11" s="21">
        <f>'[1]Radin 2'!E$37</f>
        <v>3155</v>
      </c>
      <c r="F11" s="22" t="s">
        <v>12</v>
      </c>
      <c r="G11" s="23">
        <f>'[1]Radin 2'!E$3</f>
        <v>1190</v>
      </c>
      <c r="H11" s="24">
        <f>'[1]Radin 2'!B$36</f>
        <v>2</v>
      </c>
      <c r="I11" s="19">
        <f>'[1]Radin 2'!B$37</f>
        <v>0</v>
      </c>
      <c r="J11" s="20">
        <f>'[1]Radin 2'!E$46</f>
        <v>0</v>
      </c>
      <c r="K11" s="21">
        <f>'[1]Radin 2'!E$47</f>
        <v>0</v>
      </c>
      <c r="L11" s="25">
        <f>'[1]Radin 2'!D$38</f>
        <v>0</v>
      </c>
      <c r="M11" s="26">
        <f>'[1]Radin 2'!E$38</f>
        <v>0</v>
      </c>
      <c r="N11" s="19">
        <f>'[1]Radin 2'!B$46</f>
        <v>0</v>
      </c>
      <c r="O11" s="27">
        <f>'[1]Radin 2'!D$2</f>
        <v>7155</v>
      </c>
    </row>
    <row r="12" spans="1:15" ht="12.75" x14ac:dyDescent="0.2">
      <c r="A12" s="17">
        <v>11</v>
      </c>
      <c r="B12" s="18" t="str">
        <f>CONCATENATE([1]Popis!B14," (",[1]Popis!D14,")")</f>
        <v>RADIN SMOKER (Nikola Ikić, Valter Sinković, Tomo Krašovec)</v>
      </c>
      <c r="C12" s="19">
        <f>[1]Popis!E14</f>
        <v>19</v>
      </c>
      <c r="D12" s="20">
        <f>'[1]Radin Smoker'!E$36</f>
        <v>4</v>
      </c>
      <c r="E12" s="21">
        <f>'[1]Radin Smoker'!E$37</f>
        <v>2480</v>
      </c>
      <c r="F12" s="22" t="s">
        <v>11</v>
      </c>
      <c r="G12" s="23">
        <f>'[1]Radin Smoker'!E$3</f>
        <v>785</v>
      </c>
      <c r="H12" s="24">
        <f>'[1]Radin Smoker'!B$36</f>
        <v>3</v>
      </c>
      <c r="I12" s="19">
        <f>'[1]Radin Smoker'!B$37</f>
        <v>0</v>
      </c>
      <c r="J12" s="20">
        <f>'[1]Radin Smoker'!E$46</f>
        <v>0</v>
      </c>
      <c r="K12" s="21">
        <f>'[1]Radin Smoker'!E$47</f>
        <v>0</v>
      </c>
      <c r="L12" s="25">
        <f>'[1]Radin Smoker'!D$38</f>
        <v>0</v>
      </c>
      <c r="M12" s="26">
        <f>'[1]Radin Smoker'!E$38</f>
        <v>0</v>
      </c>
      <c r="N12" s="19">
        <f>'[1]Radin Smoker'!B$46</f>
        <v>0</v>
      </c>
      <c r="O12" s="27">
        <f>'[1]Radin Smoker'!D$2</f>
        <v>7080</v>
      </c>
    </row>
    <row r="13" spans="1:15" ht="12.75" x14ac:dyDescent="0.2">
      <c r="A13" s="17">
        <v>20</v>
      </c>
      <c r="B13" s="18" t="str">
        <f>CONCATENATE([1]Popis!B23," (",[1]Popis!D23,")")</f>
        <v>DOLIN RAB 2 (Tomislav Pahljina, Sasa Tadic, Andreas Grce)</v>
      </c>
      <c r="C13" s="19">
        <f>[1]Popis!E23</f>
        <v>14</v>
      </c>
      <c r="D13" s="20">
        <f>'[1]Dolin 2'!E$36</f>
        <v>4</v>
      </c>
      <c r="E13" s="21">
        <f>'[1]Dolin 2'!E$37</f>
        <v>2270</v>
      </c>
      <c r="F13" s="22" t="s">
        <v>13</v>
      </c>
      <c r="G13" s="23">
        <f>'[1]Dolin 2'!E$3</f>
        <v>750</v>
      </c>
      <c r="H13" s="24">
        <f>'[1]Dolin 2'!B$36</f>
        <v>3</v>
      </c>
      <c r="I13" s="19">
        <f>'[1]Dolin 2'!B$37</f>
        <v>0</v>
      </c>
      <c r="J13" s="20">
        <f>'[1]Dolin 2'!E$46</f>
        <v>0</v>
      </c>
      <c r="K13" s="21">
        <f>'[1]Dolin 2'!E$47</f>
        <v>0</v>
      </c>
      <c r="L13" s="25">
        <f>'[1]Dolin 2'!D$38</f>
        <v>0</v>
      </c>
      <c r="M13" s="26">
        <f>'[1]Dolin 2'!E$38</f>
        <v>0</v>
      </c>
      <c r="N13" s="19">
        <f>'[1]Dolin 2'!B$46</f>
        <v>0</v>
      </c>
      <c r="O13" s="27">
        <f>'[1]Dolin 2'!D$2</f>
        <v>6870</v>
      </c>
    </row>
    <row r="14" spans="1:15" ht="12.75" x14ac:dyDescent="0.2">
      <c r="A14" s="17">
        <v>3</v>
      </c>
      <c r="B14" s="18" t="str">
        <f>CONCATENATE([1]Popis!B6," (",[1]Popis!D6,")")</f>
        <v>CUP8 1 (Fabio Ursich, Erik Codiglia, Ruben Iacaz)</v>
      </c>
      <c r="C14" s="19">
        <f>[1]Popis!E6</f>
        <v>7</v>
      </c>
      <c r="D14" s="20">
        <f>'[1]CUP8 1'!E$36</f>
        <v>2</v>
      </c>
      <c r="E14" s="21">
        <f>'[1]CUP8 1'!E$37</f>
        <v>865</v>
      </c>
      <c r="F14" s="22" t="str">
        <f>'[1]CUP8 1'!B5</f>
        <v>cipal</v>
      </c>
      <c r="G14" s="23">
        <f>'[1]CUP8 1'!E$3</f>
        <v>460</v>
      </c>
      <c r="H14" s="28">
        <f>'[1]CUP8 1'!B$36</f>
        <v>2</v>
      </c>
      <c r="I14" s="29">
        <f>'[1]CUP8 1'!B$37</f>
        <v>0</v>
      </c>
      <c r="J14" s="30">
        <f>'[1]CUP8 1'!E$46</f>
        <v>2</v>
      </c>
      <c r="K14" s="31">
        <f>'[1]CUP8 1'!E$47</f>
        <v>5950</v>
      </c>
      <c r="L14" s="25">
        <f>'[1]CUP8 1'!D$38</f>
        <v>0</v>
      </c>
      <c r="M14" s="26">
        <f>'[1]CUP8 1'!E38</f>
        <v>3070</v>
      </c>
      <c r="N14" s="29">
        <f>'[1]CUP8 1'!B$46</f>
        <v>0</v>
      </c>
      <c r="O14" s="32">
        <f>'[1]CUP8 1'!D$2</f>
        <v>6665</v>
      </c>
    </row>
    <row r="15" spans="1:15" ht="12.75" x14ac:dyDescent="0.2">
      <c r="A15" s="17">
        <v>27</v>
      </c>
      <c r="B15" s="18" t="str">
        <f>CONCATENATE([1]Popis!B30," (",[1]Popis!D30,")")</f>
        <v>PORPORELLA 2 (Erik Speh, Matjaz Peric, Peter Valencic)</v>
      </c>
      <c r="C15" s="19">
        <f>[1]Popis!E30</f>
        <v>12</v>
      </c>
      <c r="D15" s="20">
        <f>'[1]Porporella 2'!E36</f>
        <v>4</v>
      </c>
      <c r="E15" s="21">
        <f>'[1]Porporella 2'!E$37</f>
        <v>2030</v>
      </c>
      <c r="F15" s="22" t="s">
        <v>12</v>
      </c>
      <c r="G15" s="23">
        <f>'[1]Porporella 2'!E$3</f>
        <v>720</v>
      </c>
      <c r="H15" s="24">
        <f>'[1]Porporella 2'!B$36</f>
        <v>3</v>
      </c>
      <c r="I15" s="19">
        <f>'[1]Porporella 2'!B$37</f>
        <v>0</v>
      </c>
      <c r="J15" s="20">
        <f>'[1]Porporella 2'!E$46</f>
        <v>0</v>
      </c>
      <c r="K15" s="21">
        <f>'[1]Porporella 2'!E$47</f>
        <v>0</v>
      </c>
      <c r="L15" s="25">
        <f>'[1]Porporella 2'!D$38</f>
        <v>0</v>
      </c>
      <c r="M15" s="26">
        <f>'[1]Porporella 2'!E$38</f>
        <v>0</v>
      </c>
      <c r="N15" s="19">
        <f>'[1]Porporella 2'!B$46</f>
        <v>0</v>
      </c>
      <c r="O15" s="27">
        <f>'[1]Porporella 2'!D$2</f>
        <v>6630</v>
      </c>
    </row>
    <row r="16" spans="1:15" ht="12.75" x14ac:dyDescent="0.2">
      <c r="A16" s="17">
        <v>25</v>
      </c>
      <c r="B16" s="18" t="str">
        <f>CONCATENATE([1]Popis!B28," (",[1]Popis!D28,")")</f>
        <v>ERIK RADIN 3 (Roberto Mastromauro,)</v>
      </c>
      <c r="C16" s="19">
        <f>[1]Popis!E28</f>
        <v>2</v>
      </c>
      <c r="D16" s="20">
        <f>'[1]Radin 3'!E$36</f>
        <v>4</v>
      </c>
      <c r="E16" s="21">
        <f>'[1]Radin 3'!E$37</f>
        <v>2820</v>
      </c>
      <c r="F16" s="22" t="s">
        <v>14</v>
      </c>
      <c r="G16" s="23">
        <f>'[1]Radin 3'!E$3</f>
        <v>1250</v>
      </c>
      <c r="H16" s="24">
        <f>'[1]Radin 3'!B$36</f>
        <v>2</v>
      </c>
      <c r="I16" s="19">
        <f>'[1]Radin 3'!B$37</f>
        <v>0</v>
      </c>
      <c r="J16" s="20">
        <f>'[1]Radin 3'!E$46</f>
        <v>0</v>
      </c>
      <c r="K16" s="21">
        <f>'[1]Radin 3'!E$47</f>
        <v>0</v>
      </c>
      <c r="L16" s="25">
        <f>'[1]Radin 3'!D$38</f>
        <v>0</v>
      </c>
      <c r="M16" s="26">
        <f>'[1]Radin 3'!E$38</f>
        <v>0</v>
      </c>
      <c r="N16" s="19">
        <f>'[1]Radin 3'!B$46</f>
        <v>0</v>
      </c>
      <c r="O16" s="27">
        <f>'[1]Radin 3'!D$2</f>
        <v>6420</v>
      </c>
    </row>
    <row r="17" spans="1:15" ht="12.75" x14ac:dyDescent="0.2">
      <c r="A17" s="17">
        <v>23</v>
      </c>
      <c r="B17" s="18" t="str">
        <f>CONCATENATE([1]Popis!B26," (",[1]Popis!D26,")")</f>
        <v>MAK 2 (Marco Strumar, Marino Flora)</v>
      </c>
      <c r="C17" s="19">
        <f>[1]Popis!E26</f>
        <v>15</v>
      </c>
      <c r="D17" s="20">
        <f>'[1]Mak 2'!E$36</f>
        <v>3</v>
      </c>
      <c r="E17" s="21">
        <f>'[1]Mak 2'!E$37</f>
        <v>1915</v>
      </c>
      <c r="F17" s="22" t="str">
        <f>'[1]Mak 2'!B5</f>
        <v>cipal</v>
      </c>
      <c r="G17" s="23">
        <f>'[1]Mak 2'!E$3</f>
        <v>750</v>
      </c>
      <c r="H17" s="24">
        <f>'[1]Mak 2'!B$36</f>
        <v>2</v>
      </c>
      <c r="I17" s="19">
        <f>'[1]Mak 2'!B$37</f>
        <v>0</v>
      </c>
      <c r="J17" s="20">
        <f>'[1]Mak 2'!E$46</f>
        <v>0</v>
      </c>
      <c r="K17" s="21">
        <f>'[1]Mak 2'!E$47</f>
        <v>0</v>
      </c>
      <c r="L17" s="25">
        <f>'[1]Mak 2'!D$38</f>
        <v>0</v>
      </c>
      <c r="M17" s="26">
        <f>'[1]Mak 2'!E$38</f>
        <v>0</v>
      </c>
      <c r="N17" s="19">
        <f>'[1]Mak 2'!B$46</f>
        <v>0</v>
      </c>
      <c r="O17" s="27">
        <f>'[1]Mak 2'!D$2</f>
        <v>5115</v>
      </c>
    </row>
    <row r="18" spans="1:15" ht="12.75" x14ac:dyDescent="0.2">
      <c r="A18" s="17">
        <v>13</v>
      </c>
      <c r="B18" s="18" t="str">
        <f>CONCATENATE([1]Popis!B16," (",[1]Popis!D16,")")</f>
        <v>GRIGNANO (Walter Indrigo, Carlo Bouche')</v>
      </c>
      <c r="C18" s="19">
        <f>[1]Popis!E16</f>
        <v>18</v>
      </c>
      <c r="D18" s="20">
        <f>[1]Grignano!E$36</f>
        <v>3</v>
      </c>
      <c r="E18" s="21">
        <f>[1]Grignano!E$37</f>
        <v>1685</v>
      </c>
      <c r="F18" s="22" t="str">
        <f>[1]Grignano!B5</f>
        <v>vrana</v>
      </c>
      <c r="G18" s="23">
        <f>[1]Grignano!E$3</f>
        <v>695</v>
      </c>
      <c r="H18" s="24">
        <f>[1]Grignano!B$36</f>
        <v>2</v>
      </c>
      <c r="I18" s="19">
        <f>[1]Grignano!B$37</f>
        <v>0</v>
      </c>
      <c r="J18" s="20">
        <f>[1]Grignano!E$46</f>
        <v>0</v>
      </c>
      <c r="K18" s="21">
        <f>[1]Grignano!E$47</f>
        <v>0</v>
      </c>
      <c r="L18" s="25">
        <f>[1]Grignano!D$38</f>
        <v>0</v>
      </c>
      <c r="M18" s="26">
        <f>[1]Grignano!E$38</f>
        <v>0</v>
      </c>
      <c r="N18" s="19">
        <f>[1]Grignano!B$46</f>
        <v>0</v>
      </c>
      <c r="O18" s="27">
        <f>[1]Grignano!D$2</f>
        <v>4885</v>
      </c>
    </row>
    <row r="19" spans="1:15" ht="12.75" x14ac:dyDescent="0.2">
      <c r="A19" s="17">
        <v>21</v>
      </c>
      <c r="B19" s="18" t="str">
        <f>CONCATENATE([1]Popis!B24," (",[1]Popis!D24,")")</f>
        <v>DOLIN RAB 3 (Marijan Vidas, Kristijan Grguric, Danijel Dezeljin)</v>
      </c>
      <c r="C19" s="19">
        <f>[1]Popis!E24</f>
        <v>23</v>
      </c>
      <c r="D19" s="20">
        <f>'[1]Dolin 3'!E36</f>
        <v>2</v>
      </c>
      <c r="E19" s="21">
        <f>'[1]Dolin 3'!E$37</f>
        <v>1145</v>
      </c>
      <c r="F19" s="22" t="s">
        <v>11</v>
      </c>
      <c r="G19" s="23">
        <f>'[1]Dolin 3'!E$3</f>
        <v>730</v>
      </c>
      <c r="H19" s="24">
        <f>'[1]Dolin 3'!B$36</f>
        <v>2</v>
      </c>
      <c r="I19" s="19">
        <f>'[1]Dolin 3'!B$37</f>
        <v>0</v>
      </c>
      <c r="J19" s="20">
        <f>'[1]Dolin 3'!E$46</f>
        <v>0</v>
      </c>
      <c r="K19" s="21">
        <f>'[1]Dolin 3'!E$47</f>
        <v>0</v>
      </c>
      <c r="L19" s="25">
        <f>'[1]Dolin 3'!D$38</f>
        <v>0</v>
      </c>
      <c r="M19" s="26">
        <f>'[1]Dolin 3'!E$38</f>
        <v>0</v>
      </c>
      <c r="N19" s="19">
        <f>'[1]Dolin 3'!B$46</f>
        <v>0</v>
      </c>
      <c r="O19" s="27">
        <f>'[1]Dolin 3'!D$2</f>
        <v>3945</v>
      </c>
    </row>
    <row r="20" spans="1:15" ht="12.75" x14ac:dyDescent="0.2">
      <c r="A20" s="17">
        <v>1</v>
      </c>
      <c r="B20" s="18" t="str">
        <f>CONCATENATE([1]Popis!B4," (",[1]Popis!D4,")")</f>
        <v>ROVINJ-SUBMANIA (Mihael Salopek, Tit Lagler)</v>
      </c>
      <c r="C20" s="19">
        <f>[1]Popis!E4</f>
        <v>20</v>
      </c>
      <c r="D20" s="20">
        <f>'[1]Rovinj-Submania'!E$36</f>
        <v>1</v>
      </c>
      <c r="E20" s="21">
        <f>'[1]Rovinj-Submania'!E$37</f>
        <v>400</v>
      </c>
      <c r="F20" s="22" t="str">
        <f>'[1]Rovinj-Submania'!B5</f>
        <v>skarpoc</v>
      </c>
      <c r="G20" s="23">
        <f>'[1]Rovinj-Submania'!E$3</f>
        <v>400</v>
      </c>
      <c r="H20" s="24">
        <f>'[1]Rovinj-Submania'!B$36</f>
        <v>1</v>
      </c>
      <c r="I20" s="19">
        <f>'[1]Rovinj-Submania'!B$37</f>
        <v>0</v>
      </c>
      <c r="J20" s="20">
        <f>'[1]Rovinj-Submania'!E$46</f>
        <v>1</v>
      </c>
      <c r="K20" s="21">
        <f>'[1]Rovinj-Submania'!E$47</f>
        <v>3170</v>
      </c>
      <c r="L20" s="25">
        <f>'[1]Rovinj-Submania'!D$38</f>
        <v>0</v>
      </c>
      <c r="M20" s="26">
        <f>'[1]Rovinj-Submania'!E$38</f>
        <v>3170</v>
      </c>
      <c r="N20" s="19">
        <f>'[1]Rovinj-Submania'!B$46</f>
        <v>0</v>
      </c>
      <c r="O20" s="27">
        <f>'[1]Rovinj-Submania'!D$2</f>
        <v>3300</v>
      </c>
    </row>
    <row r="21" spans="1:15" ht="12.75" x14ac:dyDescent="0.2">
      <c r="A21" s="17">
        <v>4</v>
      </c>
      <c r="B21" s="18" t="str">
        <f>CONCATENATE([1]Popis!B7," (",[1]Popis!D7,")")</f>
        <v>EVOLUTION TEAM (Erik Rapuš, Dean Toplak, Mitja Glavina)</v>
      </c>
      <c r="C21" s="19">
        <f>[1]Popis!E7</f>
        <v>30</v>
      </c>
      <c r="D21" s="20">
        <f>'[1]Evolution team'!E$36</f>
        <v>1</v>
      </c>
      <c r="E21" s="21">
        <f>'[1]Evolution team'!E$37</f>
        <v>500</v>
      </c>
      <c r="F21" s="22" t="str">
        <f>'[1]Evolution team'!B5</f>
        <v>cipal</v>
      </c>
      <c r="G21" s="23">
        <f>'[1]Evolution team'!E$3</f>
        <v>500</v>
      </c>
      <c r="H21" s="24">
        <f>'[1]Evolution team'!B$36</f>
        <v>1</v>
      </c>
      <c r="I21" s="19">
        <f>'[1]Evolution team'!B$37</f>
        <v>0</v>
      </c>
      <c r="J21" s="20">
        <f>'[1]Evolution team'!E$46</f>
        <v>0</v>
      </c>
      <c r="K21" s="21">
        <f>'[1]Evolution team'!E$47</f>
        <v>0</v>
      </c>
      <c r="L21" s="25">
        <f>'[1]Evolution team'!D$38</f>
        <v>0</v>
      </c>
      <c r="M21" s="26">
        <f>'[1]Evolution team'!E$38</f>
        <v>0</v>
      </c>
      <c r="N21" s="19">
        <f>'[1]Evolution team'!B$46</f>
        <v>0</v>
      </c>
      <c r="O21" s="27">
        <f>'[1]Evolution team'!D$2</f>
        <v>1900</v>
      </c>
    </row>
    <row r="22" spans="1:15" ht="12.75" x14ac:dyDescent="0.2">
      <c r="A22" s="17">
        <v>9</v>
      </c>
      <c r="B22" s="18" t="str">
        <f>CONCATENATE([1]Popis!B12," (",[1]Popis!D12,")")</f>
        <v>CUP8 2 (Luca Pincin, Filippo Reppi, Domagoj Korais)</v>
      </c>
      <c r="C22" s="19">
        <f>[1]Popis!E12</f>
        <v>4</v>
      </c>
      <c r="D22" s="20">
        <f>'[1]CUP8 2'!E$36</f>
        <v>1</v>
      </c>
      <c r="E22" s="21">
        <f>'[1]CUP8 2'!E$37</f>
        <v>480</v>
      </c>
      <c r="F22" s="22" t="str">
        <f>'[1]CUP8 2'!B5</f>
        <v>cipal</v>
      </c>
      <c r="G22" s="23">
        <f>'[1]CUP8 2'!E$3</f>
        <v>480</v>
      </c>
      <c r="H22" s="24">
        <f>'[1]CUP8 2'!B$36</f>
        <v>1</v>
      </c>
      <c r="I22" s="19">
        <f>'[1]CUP8 2'!B$37</f>
        <v>0</v>
      </c>
      <c r="J22" s="20">
        <f>'[1]CUP8 2'!E$46</f>
        <v>0</v>
      </c>
      <c r="K22" s="21">
        <f>'[1]CUP8 2'!E$47</f>
        <v>0</v>
      </c>
      <c r="L22" s="25">
        <f>'[1]CUP8 2'!D$38</f>
        <v>0</v>
      </c>
      <c r="M22" s="26">
        <f>'[1]CUP8 2'!E$38</f>
        <v>0</v>
      </c>
      <c r="N22" s="19">
        <f>'[1]CUP8 2'!B$46</f>
        <v>0</v>
      </c>
      <c r="O22" s="27">
        <f>'[1]CUP8 2'!D$2</f>
        <v>1880</v>
      </c>
    </row>
    <row r="23" spans="1:15" ht="12.75" x14ac:dyDescent="0.2">
      <c r="A23" s="17">
        <v>18</v>
      </c>
      <c r="B23" s="18" t="str">
        <f>CONCATENATE([1]Popis!B21," (",[1]Popis!D21,")")</f>
        <v>PORPORELLA  1 (Tadej Špeh, Kristijan Šumberac)</v>
      </c>
      <c r="C23" s="19">
        <f>[1]Popis!E21</f>
        <v>16</v>
      </c>
      <c r="D23" s="20">
        <f>'[1]Porporella 1 '!E$36</f>
        <v>1</v>
      </c>
      <c r="E23" s="21">
        <f>'[1]Porporella 1 '!E$37</f>
        <v>455</v>
      </c>
      <c r="F23" s="22" t="s">
        <v>11</v>
      </c>
      <c r="G23" s="23">
        <f>'[1]Porporella 1 '!E$3</f>
        <v>455</v>
      </c>
      <c r="H23" s="24">
        <f>'[1]Porporella 1 '!B$36</f>
        <v>1</v>
      </c>
      <c r="I23" s="19">
        <f>'[1]Porporella 1 '!B$37</f>
        <v>0</v>
      </c>
      <c r="J23" s="20">
        <f>'[1]Porporella 1 '!E$46</f>
        <v>0</v>
      </c>
      <c r="K23" s="21">
        <f>'[1]Porporella 1 '!E$47</f>
        <v>0</v>
      </c>
      <c r="L23" s="25">
        <f>'[1]Porporella 1 '!D$38</f>
        <v>0</v>
      </c>
      <c r="M23" s="26">
        <f>'[1]Porporella 1 '!E$38</f>
        <v>0</v>
      </c>
      <c r="N23" s="19">
        <f>'[1]Porporella 1 '!B$46</f>
        <v>0</v>
      </c>
      <c r="O23" s="27">
        <f>'[1]Porporella 1 '!D$2</f>
        <v>1855</v>
      </c>
    </row>
    <row r="24" spans="1:15" ht="12.75" x14ac:dyDescent="0.2">
      <c r="A24" s="17">
        <v>8</v>
      </c>
      <c r="B24" s="18" t="str">
        <f>CONCATENATE([1]Popis!B11," (",[1]Popis!D11,")")</f>
        <v>CUP8 3 (Giulio Caravagna, Aaron Ursich, Marta Piccoli)</v>
      </c>
      <c r="C24" s="19">
        <f>[1]Popis!E11</f>
        <v>22</v>
      </c>
      <c r="D24" s="20">
        <f>'[1]CUP8 3'!E$36</f>
        <v>1</v>
      </c>
      <c r="E24" s="21">
        <f>'[1]CUP8 3'!E$37</f>
        <v>430</v>
      </c>
      <c r="F24" s="22" t="str">
        <f>'[1]CUP8 3'!B5</f>
        <v>skarpoc</v>
      </c>
      <c r="G24" s="23">
        <f>'[1]CUP8 3'!E$3</f>
        <v>430</v>
      </c>
      <c r="H24" s="24">
        <f>'[1]Dolin Rab 1'!B$36</f>
        <v>3</v>
      </c>
      <c r="I24" s="19">
        <f>'[1]CUP8 3'!B$37</f>
        <v>0</v>
      </c>
      <c r="J24" s="20">
        <f>'[1]CUP8 3'!E$46</f>
        <v>0</v>
      </c>
      <c r="K24" s="21">
        <f>'[1]CUP8 3'!E$47</f>
        <v>0</v>
      </c>
      <c r="L24" s="25">
        <f>'[1]CUP8 3'!D$38</f>
        <v>0</v>
      </c>
      <c r="M24" s="26">
        <f>'[1]CUP8 3'!E$38</f>
        <v>0</v>
      </c>
      <c r="N24" s="19">
        <f>'[1]CUP8 3'!B$46</f>
        <v>0</v>
      </c>
      <c r="O24" s="27">
        <f>'[1]CUP8 3'!D$2</f>
        <v>1830</v>
      </c>
    </row>
    <row r="25" spans="1:15" ht="12.75" x14ac:dyDescent="0.2">
      <c r="A25" s="17">
        <v>7</v>
      </c>
      <c r="B25" s="18" t="str">
        <f>CONCATENATE([1]Popis!B10," (",[1]Popis!D10,")")</f>
        <v>DELFIN PULA (Filip Bašlin, Branko Cvetković, Oliver Jurak)</v>
      </c>
      <c r="C25" s="19">
        <f>[1]Popis!E10</f>
        <v>1</v>
      </c>
      <c r="D25" s="20">
        <f>'[1]Delfin Pula'!E$36</f>
        <v>1</v>
      </c>
      <c r="E25" s="21">
        <f>'[1]Delfin Pula'!E$37</f>
        <v>595</v>
      </c>
      <c r="F25" s="22" t="s">
        <v>12</v>
      </c>
      <c r="G25" s="23">
        <f>'[1]Delfin Pula'!E$3</f>
        <v>595</v>
      </c>
      <c r="H25" s="24">
        <f>'[1]Delfin Pula'!B$36</f>
        <v>1</v>
      </c>
      <c r="I25" s="19">
        <f>'[1]Delfin Pula'!B$37</f>
        <v>0</v>
      </c>
      <c r="J25" s="20">
        <f>'[1]Delfin Pula'!E$46</f>
        <v>0</v>
      </c>
      <c r="K25" s="21">
        <f>'[1]Delfin Pula'!E$47</f>
        <v>0</v>
      </c>
      <c r="L25" s="25">
        <f>'[1]Delfin Pula'!D$38</f>
        <v>0</v>
      </c>
      <c r="M25" s="26">
        <f>'[1]Delfin Pula'!E$38</f>
        <v>0</v>
      </c>
      <c r="N25" s="19">
        <f>'[1]Delfin Pula'!B$46</f>
        <v>0</v>
      </c>
      <c r="O25" s="27">
        <f>'[1]Delfin Pula'!D$2</f>
        <v>1495</v>
      </c>
    </row>
    <row r="26" spans="1:15" ht="12.75" x14ac:dyDescent="0.2">
      <c r="A26" s="17">
        <v>26</v>
      </c>
      <c r="B26" s="18" t="str">
        <f>CONCATENATE([1]Popis!B29," (",[1]Popis!D29,")")</f>
        <v>TO THE MOON (Nejc Babnik, Miha Kajnc, Rožle Vrhovec)</v>
      </c>
      <c r="C26" s="19">
        <f>[1]Popis!E29</f>
        <v>24</v>
      </c>
      <c r="D26" s="20">
        <f>'[1]To the moon'!E36</f>
        <v>0</v>
      </c>
      <c r="E26" s="21">
        <f>'[1]To the moon'!E$37</f>
        <v>0</v>
      </c>
      <c r="F26" s="22">
        <f>'[1]To the moon'!B5</f>
        <v>0</v>
      </c>
      <c r="G26" s="23">
        <f>'[1]To the moon'!E$3</f>
        <v>0</v>
      </c>
      <c r="H26" s="24">
        <f>'[1]To the moon'!B$36</f>
        <v>1</v>
      </c>
      <c r="I26" s="19">
        <f>'[1]To the moon'!B$37</f>
        <v>0</v>
      </c>
      <c r="J26" s="20">
        <f>'[1]To the moon'!E$46</f>
        <v>0</v>
      </c>
      <c r="K26" s="21">
        <f>'[1]To the moon'!E$47</f>
        <v>0</v>
      </c>
      <c r="L26" s="25">
        <f>'[1]To the moon'!D$38</f>
        <v>0</v>
      </c>
      <c r="M26" s="26">
        <f>'[1]To the moon'!E$38</f>
        <v>0</v>
      </c>
      <c r="N26" s="19">
        <f>'[1]To the moon'!B$46</f>
        <v>0</v>
      </c>
      <c r="O26" s="27">
        <f>'[1]To the moon'!D$2</f>
        <v>1000</v>
      </c>
    </row>
    <row r="27" spans="1:15" ht="12.75" x14ac:dyDescent="0.2">
      <c r="A27" s="17">
        <v>12</v>
      </c>
      <c r="B27" s="18" t="str">
        <f>CONCATENATE([1]Popis!B15," (",[1]Popis!D15,")")</f>
        <v>I REDUCI DI TANGAROA (Marco Giurleo, Bruno Biagini)</v>
      </c>
      <c r="C27" s="19">
        <f>[1]Popis!E15</f>
        <v>9</v>
      </c>
      <c r="D27" s="20">
        <f>'[1]I reduci di Tangaroa'!E$36</f>
        <v>0</v>
      </c>
      <c r="E27" s="21">
        <f>'[1]I reduci di Tangaroa'!E$37</f>
        <v>0</v>
      </c>
      <c r="F27" s="22">
        <f>'[1]I reduci di Tangaroa'!B5</f>
        <v>0</v>
      </c>
      <c r="G27" s="23">
        <f>'[1]I reduci di Tangaroa'!E$3</f>
        <v>0</v>
      </c>
      <c r="H27" s="24">
        <f>'[1]I reduci di Tangaroa'!B$36</f>
        <v>0</v>
      </c>
      <c r="I27" s="19">
        <f>'[1]I reduci di Tangaroa'!B$37</f>
        <v>0</v>
      </c>
      <c r="J27" s="20">
        <f>'[1]I reduci di Tangaroa'!E$46</f>
        <v>0</v>
      </c>
      <c r="K27" s="21">
        <f>'[1]I reduci di Tangaroa'!E$47</f>
        <v>0</v>
      </c>
      <c r="L27" s="25">
        <f>'[1]I reduci di Tangaroa'!D$38</f>
        <v>0</v>
      </c>
      <c r="M27" s="26">
        <f>'[1]I reduci di Tangaroa'!E$38</f>
        <v>0</v>
      </c>
      <c r="N27" s="19">
        <f>'[1]I reduci di Tangaroa'!B$46</f>
        <v>0</v>
      </c>
      <c r="O27" s="27">
        <f>'[1]I reduci di Tangaroa'!D$2</f>
        <v>0</v>
      </c>
    </row>
    <row r="28" spans="1:15" ht="12.75" x14ac:dyDescent="0.2">
      <c r="A28" s="17">
        <v>14</v>
      </c>
      <c r="B28" s="18" t="str">
        <f>CONCATENATE([1]Popis!B17," (",[1]Popis!D17,")")</f>
        <v>CUP8 KAVALA 29 (Simon Russignan, Paolo Butti, Stefano Topazi)</v>
      </c>
      <c r="C28" s="19">
        <f>[1]Popis!E17</f>
        <v>26</v>
      </c>
      <c r="D28" s="20">
        <f>'[1]CUP8 kavala 29'!E$36</f>
        <v>0</v>
      </c>
      <c r="E28" s="21">
        <f>'[1]CUP8 kavala 29'!E$37</f>
        <v>0</v>
      </c>
      <c r="F28" s="22">
        <f>'[1]CUP8 kavala 29'!B5</f>
        <v>0</v>
      </c>
      <c r="G28" s="23">
        <f>'[1]CUP8 kavala 29'!E$3</f>
        <v>0</v>
      </c>
      <c r="H28" s="24">
        <f>'[1]CUP8 kavala 29'!B$36</f>
        <v>0</v>
      </c>
      <c r="I28" s="19">
        <f>'[1]CUP8 kavala 29'!B$37</f>
        <v>0</v>
      </c>
      <c r="J28" s="20">
        <f>'[1]CUP8 kavala 29'!E$46</f>
        <v>0</v>
      </c>
      <c r="K28" s="21">
        <f>'[1]CUP8 kavala 29'!E$47</f>
        <v>0</v>
      </c>
      <c r="L28" s="25">
        <f>'[1]CUP8 kavala 29'!D$38</f>
        <v>0</v>
      </c>
      <c r="M28" s="26">
        <f>'[1]CUP8 kavala 29'!E$38</f>
        <v>0</v>
      </c>
      <c r="N28" s="19">
        <f>'[1]CUP8 kavala 29'!B$46</f>
        <v>0</v>
      </c>
      <c r="O28" s="27">
        <f>'[1]CUP8 kavala 29'!D$2</f>
        <v>0</v>
      </c>
    </row>
    <row r="29" spans="1:15" ht="12.75" x14ac:dyDescent="0.2">
      <c r="A29" s="17">
        <v>15</v>
      </c>
      <c r="B29" s="18" t="str">
        <f>CONCATENATE([1]Popis!B18," (",[1]Popis!D18,")")</f>
        <v>TOCCHI MEIO (Marco Tomasovich, Alessio Demicheli, Marco Icardi)</v>
      </c>
      <c r="C29" s="19">
        <f>[1]Popis!E18</f>
        <v>11</v>
      </c>
      <c r="D29" s="20">
        <f>'[1]Tocchi meio'!E$36</f>
        <v>0</v>
      </c>
      <c r="E29" s="21">
        <f>'[1]Tocchi meio'!E$37</f>
        <v>0</v>
      </c>
      <c r="F29" s="22">
        <v>0</v>
      </c>
      <c r="G29" s="23">
        <f>'[1]Tocchi meio'!E$3</f>
        <v>0</v>
      </c>
      <c r="H29" s="24">
        <f>'[1]Tocchi meio'!B$36</f>
        <v>0</v>
      </c>
      <c r="I29" s="19">
        <f>'[1]Tocchi meio'!B$37</f>
        <v>0</v>
      </c>
      <c r="J29" s="20">
        <f>'[1]Tocchi meio'!E$46</f>
        <v>0</v>
      </c>
      <c r="K29" s="21">
        <f>'[1]Tocchi meio'!E$47</f>
        <v>0</v>
      </c>
      <c r="L29" s="25">
        <f>'[1]Tocchi meio'!D$38</f>
        <v>0</v>
      </c>
      <c r="M29" s="26">
        <f>'[1]Tocchi meio'!E$38</f>
        <v>0</v>
      </c>
      <c r="N29" s="19">
        <f>'[1]Tocchi meio'!B$46</f>
        <v>0</v>
      </c>
      <c r="O29" s="27">
        <f>'[1]Tocchi meio'!D$2</f>
        <v>0</v>
      </c>
    </row>
    <row r="30" spans="1:15" ht="12.75" x14ac:dyDescent="0.2">
      <c r="A30" s="17">
        <v>17</v>
      </c>
      <c r="B30" s="18" t="str">
        <f>CONCATENATE([1]Popis!B20," (",[1]Popis!D20,")")</f>
        <v>FUCILI 4 BIBERON (Dino Lorenzetti, Alessia Bontempi)</v>
      </c>
      <c r="C30" s="19">
        <f>[1]Popis!E20</f>
        <v>17</v>
      </c>
      <c r="D30" s="20">
        <f>'[1]Fucili&amp;Biberon'!E$36</f>
        <v>0</v>
      </c>
      <c r="E30" s="21">
        <f>'[1]Fucili&amp;Biberon'!E$37</f>
        <v>0</v>
      </c>
      <c r="F30" s="22">
        <f>'[1]Fucili&amp;Biberon'!B5</f>
        <v>0</v>
      </c>
      <c r="G30" s="23">
        <f>'[1]Fucili&amp;Biberon'!E$3</f>
        <v>0</v>
      </c>
      <c r="H30" s="24">
        <f>'[1]Fucili&amp;Biberon'!B$36</f>
        <v>0</v>
      </c>
      <c r="I30" s="19">
        <f>'[1]Fucili&amp;Biberon'!B$37</f>
        <v>0</v>
      </c>
      <c r="J30" s="20">
        <f>'[1]Fucili&amp;Biberon'!E$46</f>
        <v>0</v>
      </c>
      <c r="K30" s="21">
        <f>'[1]Fucili&amp;Biberon'!E$47</f>
        <v>0</v>
      </c>
      <c r="L30" s="25">
        <f>'[1]Fucili&amp;Biberon'!D$38</f>
        <v>0</v>
      </c>
      <c r="M30" s="26">
        <f>'[1]Fucili&amp;Biberon'!E$38</f>
        <v>0</v>
      </c>
      <c r="N30" s="19">
        <f>'[1]Fucili&amp;Biberon'!B$46</f>
        <v>0</v>
      </c>
      <c r="O30" s="27">
        <f>'[1]Fucili&amp;Biberon'!D$2</f>
        <v>0</v>
      </c>
    </row>
    <row r="31" spans="1:15" ht="12.75" x14ac:dyDescent="0.2">
      <c r="A31" s="17">
        <v>22</v>
      </c>
      <c r="B31" s="18" t="str">
        <f>CONCATENATE([1]Popis!B25," (",[1]Popis!D25,")")</f>
        <v>DEEP WATER (Aldo Babboni, Davide Cesarini, Ruggero Pinelli)</v>
      </c>
      <c r="C31" s="19">
        <f>[1]Popis!E25</f>
        <v>21</v>
      </c>
      <c r="D31" s="20">
        <f>'[1]Deep water'!E$36</f>
        <v>0</v>
      </c>
      <c r="E31" s="21">
        <f>'[1]Deep water'!E$37</f>
        <v>0</v>
      </c>
      <c r="F31" s="22">
        <f>'[1]Deep water'!B5</f>
        <v>0</v>
      </c>
      <c r="G31" s="23">
        <f>'[1]Deep water'!E$3</f>
        <v>0</v>
      </c>
      <c r="H31" s="24">
        <f>'[1]Deep water'!B$36</f>
        <v>0</v>
      </c>
      <c r="I31" s="19">
        <f>'[1]Deep water'!B$37</f>
        <v>0</v>
      </c>
      <c r="J31" s="20">
        <f>'[1]Deep water'!E$46</f>
        <v>0</v>
      </c>
      <c r="K31" s="21">
        <f>'[1]Deep water'!E$47</f>
        <v>0</v>
      </c>
      <c r="L31" s="25">
        <f>'[1]Deep water'!D$38</f>
        <v>0</v>
      </c>
      <c r="M31" s="26">
        <f>'[1]Deep water'!E$38</f>
        <v>0</v>
      </c>
      <c r="N31" s="19">
        <f>'[1]Deep water'!B$46</f>
        <v>0</v>
      </c>
      <c r="O31" s="27">
        <f>'[1]Deep water'!D$2</f>
        <v>0</v>
      </c>
    </row>
    <row r="32" spans="1:15" ht="12.75" x14ac:dyDescent="0.2">
      <c r="A32" s="17">
        <v>28</v>
      </c>
      <c r="B32" s="18" t="str">
        <f>CONCATENATE([1]Popis!B31," (",[1]Popis!D31,")")</f>
        <v xml:space="preserve"> ()</v>
      </c>
      <c r="C32" s="19">
        <f>[1]Popis!E31</f>
        <v>0</v>
      </c>
      <c r="D32" s="20">
        <f>[1]xxxxxx!E36</f>
        <v>0</v>
      </c>
      <c r="E32" s="21">
        <f>[1]xxxxxx!E$37</f>
        <v>0</v>
      </c>
      <c r="F32" s="22">
        <f>[1]xxxxxx!B5</f>
        <v>0</v>
      </c>
      <c r="G32" s="23">
        <f>[1]xxxxxx!E$3</f>
        <v>0</v>
      </c>
      <c r="H32" s="24">
        <f>[1]xxxxxx!B$36</f>
        <v>0</v>
      </c>
      <c r="I32" s="19">
        <f>[1]xxxxxx!B$37</f>
        <v>0</v>
      </c>
      <c r="J32" s="20">
        <f>[1]xxxxxx!E$46</f>
        <v>0</v>
      </c>
      <c r="K32" s="21">
        <f>[1]xxxxxx!E$47</f>
        <v>0</v>
      </c>
      <c r="L32" s="25">
        <f>[1]xxxxxx!D$38</f>
        <v>0</v>
      </c>
      <c r="M32" s="26">
        <f>[1]xxxxxx!E$38</f>
        <v>0</v>
      </c>
      <c r="N32" s="19">
        <f>[1]xxxxxx!B$46</f>
        <v>0</v>
      </c>
      <c r="O32" s="27">
        <f>[1]xxxxxx!D$2</f>
        <v>0</v>
      </c>
    </row>
    <row r="33" spans="1:15" ht="12.75" x14ac:dyDescent="0.2">
      <c r="A33" s="17">
        <v>29</v>
      </c>
      <c r="B33" s="18" t="str">
        <f>CONCATENATE([1]Popis!B32," (",[1]Popis!D32,")")</f>
        <v xml:space="preserve"> ()</v>
      </c>
      <c r="C33" s="19">
        <f>[1]Popis!E32</f>
        <v>0</v>
      </c>
      <c r="D33" s="20">
        <f>'[1]11'!E36</f>
        <v>0</v>
      </c>
      <c r="E33" s="21">
        <f>'[1]11'!E$37</f>
        <v>0</v>
      </c>
      <c r="F33" s="22">
        <f>'[1]11'!B5</f>
        <v>0</v>
      </c>
      <c r="G33" s="23">
        <f>'[1]11'!E$3</f>
        <v>0</v>
      </c>
      <c r="H33" s="24">
        <f>'[1]11'!B$36</f>
        <v>0</v>
      </c>
      <c r="I33" s="19">
        <f>'[1]11'!B$37</f>
        <v>0</v>
      </c>
      <c r="J33" s="20">
        <f>'[1]11'!E$46</f>
        <v>0</v>
      </c>
      <c r="K33" s="21">
        <f>'[1]11'!E$47</f>
        <v>0</v>
      </c>
      <c r="L33" s="25">
        <f>'[1]11'!D$38</f>
        <v>0</v>
      </c>
      <c r="M33" s="26">
        <f>'[1]11'!E$38</f>
        <v>0</v>
      </c>
      <c r="N33" s="19">
        <f>'[1]11'!B$46</f>
        <v>0</v>
      </c>
      <c r="O33" s="27">
        <f>'[1]11'!D$2</f>
        <v>0</v>
      </c>
    </row>
    <row r="34" spans="1:15" ht="12.75" x14ac:dyDescent="0.2">
      <c r="A34" s="17">
        <v>30</v>
      </c>
      <c r="B34" s="18" t="str">
        <f>CONCATENATE([1]Popis!B33," (",[1]Popis!D33,")")</f>
        <v xml:space="preserve"> ()</v>
      </c>
      <c r="C34" s="19">
        <f>[1]Popis!E33</f>
        <v>0</v>
      </c>
      <c r="D34" s="20">
        <f>'[1]22'!E$36</f>
        <v>0</v>
      </c>
      <c r="E34" s="21">
        <f>'[1]22'!E$37</f>
        <v>0</v>
      </c>
      <c r="F34" s="22">
        <f>'[1]22'!B5</f>
        <v>0</v>
      </c>
      <c r="G34" s="23">
        <f>'[1]22'!E$3</f>
        <v>0</v>
      </c>
      <c r="H34" s="24">
        <f>'[1]22'!B$36</f>
        <v>0</v>
      </c>
      <c r="I34" s="19">
        <f>'[1]22'!B$37</f>
        <v>0</v>
      </c>
      <c r="J34" s="20">
        <f>'[1]22'!E$46</f>
        <v>0</v>
      </c>
      <c r="K34" s="21">
        <f>'[1]22'!E$47</f>
        <v>0</v>
      </c>
      <c r="L34" s="25">
        <f>'[1]22'!D$38</f>
        <v>0</v>
      </c>
      <c r="M34" s="26">
        <f>'[1]22'!E$38</f>
        <v>0</v>
      </c>
      <c r="N34" s="19">
        <f>'[1]22'!B$46</f>
        <v>0</v>
      </c>
      <c r="O34" s="27">
        <f>'[1]22'!D$2</f>
        <v>0</v>
      </c>
    </row>
    <row r="35" spans="1:15" ht="12.75" x14ac:dyDescent="0.2">
      <c r="A35" s="17">
        <v>31</v>
      </c>
      <c r="B35" s="18" t="str">
        <f>CONCATENATE([1]Popis!B34," (",[1]Popis!D34,")")</f>
        <v xml:space="preserve"> ()</v>
      </c>
      <c r="C35" s="19">
        <f>[1]Popis!E34</f>
        <v>0</v>
      </c>
      <c r="D35" s="20">
        <f>'[1]33'!E36</f>
        <v>0</v>
      </c>
      <c r="E35" s="21">
        <f>'[1]33'!E$37</f>
        <v>0</v>
      </c>
      <c r="F35" s="22">
        <f>'[1]33'!B5</f>
        <v>0</v>
      </c>
      <c r="G35" s="23">
        <f>'[1]33'!E$3</f>
        <v>0</v>
      </c>
      <c r="H35" s="24">
        <f>'[1]33'!B$36</f>
        <v>0</v>
      </c>
      <c r="I35" s="19">
        <f>'[1]33'!B$37</f>
        <v>0</v>
      </c>
      <c r="J35" s="20">
        <f>'[1]33'!E$46</f>
        <v>0</v>
      </c>
      <c r="K35" s="21">
        <f>'[1]33'!E$47</f>
        <v>0</v>
      </c>
      <c r="L35" s="25">
        <f>'[1]33'!D$38</f>
        <v>0</v>
      </c>
      <c r="M35" s="26">
        <f>'[1]33'!E$38</f>
        <v>0</v>
      </c>
      <c r="N35" s="19">
        <f>'[1]33'!B$46</f>
        <v>0</v>
      </c>
      <c r="O35" s="27">
        <f>'[1]33'!D$2</f>
        <v>0</v>
      </c>
    </row>
    <row r="36" spans="1:15" ht="12.75" x14ac:dyDescent="0.2">
      <c r="A36" s="17">
        <v>32</v>
      </c>
      <c r="B36" s="18" t="str">
        <f>CONCATENATE([1]Popis!B35," (",[1]Popis!D35,")")</f>
        <v xml:space="preserve"> ()</v>
      </c>
      <c r="C36" s="19">
        <f>[1]Popis!E35</f>
        <v>0</v>
      </c>
      <c r="D36" s="20">
        <f>'[1]44'!E36</f>
        <v>0</v>
      </c>
      <c r="E36" s="21">
        <f>'[1]44'!E$37</f>
        <v>0</v>
      </c>
      <c r="F36" s="22">
        <f>'[1]44'!B5</f>
        <v>0</v>
      </c>
      <c r="G36" s="23">
        <f>'[1]44'!E$3</f>
        <v>0</v>
      </c>
      <c r="H36" s="24">
        <f>'[1]44'!B$36</f>
        <v>0</v>
      </c>
      <c r="I36" s="19">
        <f>'[1]44'!B$37</f>
        <v>0</v>
      </c>
      <c r="J36" s="20">
        <f>'[1]44'!E$46</f>
        <v>0</v>
      </c>
      <c r="K36" s="21">
        <f>'[1]44'!E$47</f>
        <v>0</v>
      </c>
      <c r="L36" s="25">
        <f>'[1]44'!D$38</f>
        <v>0</v>
      </c>
      <c r="M36" s="26">
        <f>'[1]44'!E$38</f>
        <v>0</v>
      </c>
      <c r="N36" s="19">
        <f>'[1]44'!B$46</f>
        <v>0</v>
      </c>
      <c r="O36" s="27">
        <f>'[1]44'!D$2</f>
        <v>0</v>
      </c>
    </row>
    <row r="37" spans="1:15" ht="12.75" x14ac:dyDescent="0.2">
      <c r="A37" s="17">
        <v>33</v>
      </c>
      <c r="B37" s="18" t="str">
        <f>CONCATENATE([1]Popis!B36," (",[1]Popis!D36,")")</f>
        <v xml:space="preserve"> ()</v>
      </c>
      <c r="C37" s="19">
        <f>[1]Popis!E36</f>
        <v>0</v>
      </c>
      <c r="D37" s="20">
        <f>'[1]55'!E36</f>
        <v>0</v>
      </c>
      <c r="E37" s="21">
        <f>'[1]55'!E$37</f>
        <v>0</v>
      </c>
      <c r="F37" s="22">
        <f>'[1]55'!B5</f>
        <v>0</v>
      </c>
      <c r="G37" s="23">
        <f>'[1]55'!E$3</f>
        <v>0</v>
      </c>
      <c r="H37" s="24">
        <f>'[1]55'!B$36</f>
        <v>0</v>
      </c>
      <c r="I37" s="19">
        <f>'[1]55'!B$37</f>
        <v>0</v>
      </c>
      <c r="J37" s="20">
        <f>'[1]55'!E$46</f>
        <v>0</v>
      </c>
      <c r="K37" s="21">
        <f>'[1]55'!E$47</f>
        <v>0</v>
      </c>
      <c r="L37" s="25">
        <f>'[1]55'!D$38</f>
        <v>0</v>
      </c>
      <c r="M37" s="26">
        <f>'[1]55'!E$38</f>
        <v>0</v>
      </c>
      <c r="N37" s="19">
        <f>'[1]55'!B$46</f>
        <v>0</v>
      </c>
      <c r="O37" s="27">
        <f>'[1]55'!D$2</f>
        <v>0</v>
      </c>
    </row>
  </sheetData>
  <sortState xmlns:xlrd2="http://schemas.microsoft.com/office/spreadsheetml/2017/richdata2" ref="A5:O37">
    <sortCondition descending="1" ref="O5:O37"/>
  </sortState>
  <mergeCells count="10">
    <mergeCell ref="A1:O1"/>
    <mergeCell ref="A2:O2"/>
    <mergeCell ref="A3:A4"/>
    <mergeCell ref="B3:B4"/>
    <mergeCell ref="C3:C4"/>
    <mergeCell ref="D3:I3"/>
    <mergeCell ref="J3:N3"/>
    <mergeCell ref="O3:O4"/>
    <mergeCell ref="F4:G4"/>
    <mergeCell ref="L4:M4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Sportska dvorana</dc:creator>
  <cp:lastModifiedBy>Marino Reinic</cp:lastModifiedBy>
  <cp:lastPrinted>2024-05-13T11:58:25Z</cp:lastPrinted>
  <dcterms:created xsi:type="dcterms:W3CDTF">2024-05-13T06:56:04Z</dcterms:created>
  <dcterms:modified xsi:type="dcterms:W3CDTF">2025-05-14T09:28:02Z</dcterms:modified>
</cp:coreProperties>
</file>